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6" documentId="11_90C4216D1FC634722A35CEF4F440F6ABC049024B" xr6:coauthVersionLast="47" xr6:coauthVersionMax="47" xr10:uidLastSave="{5E98FBE1-8892-47E5-B4BA-5D5C2F3068B1}"/>
  <bookViews>
    <workbookView xWindow="-120" yWindow="-120" windowWidth="38640" windowHeight="21120" xr2:uid="{00000000-000D-0000-FFFF-FFFF00000000}"/>
  </bookViews>
  <sheets>
    <sheet name="Lot N°14 EQUIPEMENTS VESTIAIRE" sheetId="1" r:id="rId1"/>
  </sheets>
  <definedNames>
    <definedName name="_xlnm.Print_Titles" localSheetId="0">'Lot N°14 EQUIPEMENTS VESTIAIRE'!$1:$2</definedName>
    <definedName name="_xlnm.Print_Area" localSheetId="0">'Lot N°14 EQUIPEMENTS VESTIAIRE'!$A$1:$G$48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9" i="1"/>
  <c r="G10" i="1"/>
  <c r="G11" i="1"/>
  <c r="G12" i="1"/>
  <c r="G13" i="1"/>
  <c r="G14" i="1"/>
  <c r="G17" i="1"/>
  <c r="G18" i="1"/>
  <c r="G19" i="1"/>
  <c r="G20" i="1"/>
  <c r="G21" i="1"/>
  <c r="G23" i="1"/>
  <c r="G24" i="1"/>
  <c r="G25" i="1"/>
  <c r="G27" i="1"/>
  <c r="G28" i="1"/>
  <c r="B35" i="1"/>
  <c r="G30" i="1" l="1"/>
  <c r="G34" i="1" s="1"/>
  <c r="G35" i="1" s="1"/>
  <c r="G36" i="1" s="1"/>
</calcChain>
</file>

<file path=xl/sharedStrings.xml><?xml version="1.0" encoding="utf-8"?>
<sst xmlns="http://schemas.openxmlformats.org/spreadsheetml/2006/main" count="122" uniqueCount="122">
  <si>
    <t>U</t>
  </si>
  <si>
    <t>Prix en €</t>
  </si>
  <si>
    <t>Total en €</t>
  </si>
  <si>
    <t>2</t>
  </si>
  <si>
    <t>DESCRIPTION DES OUVRAGES</t>
  </si>
  <si>
    <t>CH3</t>
  </si>
  <si>
    <t>2.1</t>
  </si>
  <si>
    <t>CABINES EN PANNEAUX STRATIFIES COMPACTS</t>
  </si>
  <si>
    <t>CH4</t>
  </si>
  <si>
    <t>2.1.1</t>
  </si>
  <si>
    <t>CLOISONS SEPARATIVES EN PANNEAUX STRATIFIES</t>
  </si>
  <si>
    <t>CH5</t>
  </si>
  <si>
    <t xml:space="preserve">2.1.1 1 </t>
  </si>
  <si>
    <t>CLOISONS SEPARATIVES EN PANNEAUX STRATIFIES - 2.00 ML DE HAUTEUR</t>
  </si>
  <si>
    <t>m²</t>
  </si>
  <si>
    <t>ART</t>
  </si>
  <si>
    <t>CAB-B561</t>
  </si>
  <si>
    <t>2.1.2</t>
  </si>
  <si>
    <t>PORTES EN PANNEAUX STRATIFIES</t>
  </si>
  <si>
    <t>CH5</t>
  </si>
  <si>
    <t xml:space="preserve">2.1.2 1 </t>
  </si>
  <si>
    <t>PORTE DE CABINE P90 - 2.00 ML DE HAUTEUR</t>
  </si>
  <si>
    <t>u</t>
  </si>
  <si>
    <t>ART</t>
  </si>
  <si>
    <t>TLG-N917</t>
  </si>
  <si>
    <t xml:space="preserve">2.1.2 2 </t>
  </si>
  <si>
    <t>PORTE DE CABINE P80 - 2.00 ML DE HAUTEUR</t>
  </si>
  <si>
    <t>u</t>
  </si>
  <si>
    <t>ART</t>
  </si>
  <si>
    <t>CAB-B558</t>
  </si>
  <si>
    <t xml:space="preserve">2.1.2 3 </t>
  </si>
  <si>
    <t>PORTE - BATTANTE PC01</t>
  </si>
  <si>
    <t>u</t>
  </si>
  <si>
    <t>ART</t>
  </si>
  <si>
    <t>TLG-S519</t>
  </si>
  <si>
    <t xml:space="preserve">2.1.2 4 </t>
  </si>
  <si>
    <t>PORTE VA ET VIENT - PC02</t>
  </si>
  <si>
    <t>u</t>
  </si>
  <si>
    <t>ART</t>
  </si>
  <si>
    <t>TLG-S520</t>
  </si>
  <si>
    <t xml:space="preserve">2.1.2 5 </t>
  </si>
  <si>
    <t>PORTE - BATTANTE PC03</t>
  </si>
  <si>
    <t>u</t>
  </si>
  <si>
    <t>ART</t>
  </si>
  <si>
    <t>TLG-S525</t>
  </si>
  <si>
    <t xml:space="preserve">2.1.2 6 </t>
  </si>
  <si>
    <t>PORTE - BATTANTE PC04</t>
  </si>
  <si>
    <t>u</t>
  </si>
  <si>
    <t>ART</t>
  </si>
  <si>
    <t>TLG-S526</t>
  </si>
  <si>
    <t>2.1.3</t>
  </si>
  <si>
    <t>AUTRES</t>
  </si>
  <si>
    <t>CH5</t>
  </si>
  <si>
    <t>2.1.3.1</t>
  </si>
  <si>
    <t>CASIERS EN PANNEAUX STRATIFIES COMPACTS</t>
  </si>
  <si>
    <t>CH6</t>
  </si>
  <si>
    <t xml:space="preserve">2.1.3.1 2 </t>
  </si>
  <si>
    <t>CASIERS DEVERROUILLAGE AUTOMATIQUE - colonnes de 4 casiers</t>
  </si>
  <si>
    <t>u</t>
  </si>
  <si>
    <t>ART</t>
  </si>
  <si>
    <t>TLG-S522</t>
  </si>
  <si>
    <t xml:space="preserve">2.1.3.1 3 </t>
  </si>
  <si>
    <t>CASIERS DEVERROUILLAGE AUTOMATIQUE - colonnes de 3 casiers</t>
  </si>
  <si>
    <t>u</t>
  </si>
  <si>
    <t>ART</t>
  </si>
  <si>
    <t>TLG-S521</t>
  </si>
  <si>
    <t xml:space="preserve">2.1.3.1 4 </t>
  </si>
  <si>
    <t>CASIERS DEVERROUILLAGE AUTOMATIQUE - colonnes de 2 casiers</t>
  </si>
  <si>
    <t>u</t>
  </si>
  <si>
    <t>ART</t>
  </si>
  <si>
    <t>GRV-O211</t>
  </si>
  <si>
    <t xml:space="preserve">2.1.3.1 5 </t>
  </si>
  <si>
    <t>ARMOIRE 15 CASIERS - A CODE</t>
  </si>
  <si>
    <t>u</t>
  </si>
  <si>
    <t>ART</t>
  </si>
  <si>
    <t>TLG-S518</t>
  </si>
  <si>
    <t xml:space="preserve">2.1.3.1 6 </t>
  </si>
  <si>
    <t>CASIERS CADENASSABLES</t>
  </si>
  <si>
    <t>u</t>
  </si>
  <si>
    <t>ART</t>
  </si>
  <si>
    <t>TLG-R845</t>
  </si>
  <si>
    <t>2.1.3.2</t>
  </si>
  <si>
    <t>BANCS EN PANNEAUX STRATIFIES COMPACTS</t>
  </si>
  <si>
    <t>CH6</t>
  </si>
  <si>
    <t xml:space="preserve">2.1.3.2 1 </t>
  </si>
  <si>
    <t>R-1-10 - BANC RABATTABLE PMR</t>
  </si>
  <si>
    <t>u</t>
  </si>
  <si>
    <t>ART</t>
  </si>
  <si>
    <t>TLG-S516</t>
  </si>
  <si>
    <t xml:space="preserve">2.1.3.2 2 </t>
  </si>
  <si>
    <t>R-1-09 - BANC SUR PIEDS</t>
  </si>
  <si>
    <t>ml</t>
  </si>
  <si>
    <t>ART</t>
  </si>
  <si>
    <t>TLG-R743</t>
  </si>
  <si>
    <t xml:space="preserve">2.1.3.2 3 </t>
  </si>
  <si>
    <t>BANCS DE CABINE</t>
  </si>
  <si>
    <t>ml</t>
  </si>
  <si>
    <t>ART</t>
  </si>
  <si>
    <t>GRV-P756</t>
  </si>
  <si>
    <t>2.1.3.3</t>
  </si>
  <si>
    <t>OUVRAGES DIVERS</t>
  </si>
  <si>
    <t>CH6</t>
  </si>
  <si>
    <t xml:space="preserve">2.1.3.3 1 </t>
  </si>
  <si>
    <t>HABILLAGE MURAL EN PANNEAUX STRATIFIES COMPACT</t>
  </si>
  <si>
    <t>m²</t>
  </si>
  <si>
    <t>ART</t>
  </si>
  <si>
    <t>GRV-U969</t>
  </si>
  <si>
    <t xml:space="preserve">2.1.3.3 2 </t>
  </si>
  <si>
    <t>PATERES</t>
  </si>
  <si>
    <t>u</t>
  </si>
  <si>
    <t>ART</t>
  </si>
  <si>
    <t>FAP-L697</t>
  </si>
  <si>
    <t>Total CABINES EN PANNEAUX STRATIFIES COMPACTS</t>
  </si>
  <si>
    <t>STOT</t>
  </si>
  <si>
    <t>Montant HT du Lot N°14 EQUIPEMENTS VESTIAIRES CABINES</t>
  </si>
  <si>
    <t>TOTHT</t>
  </si>
  <si>
    <t>TVA</t>
  </si>
  <si>
    <t>Montant TTC</t>
  </si>
  <si>
    <t>TOTTTC</t>
  </si>
  <si>
    <t>Quantité Moe</t>
  </si>
  <si>
    <t>Quantité Entreprise</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</si>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</sst>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2">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45">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1" fillId="2" borderId="13" xfId="1" applyFill="1" applyBorder="1">
      <alignment horizontal="left" vertical="top" wrapText="1"/>
    </xf>
    <xf numFmtId="0" fontId="4" fillId="0" borderId="11" xfId="10" applyBorder="1">
      <alignment horizontal="left" vertical="top" wrapText="1"/>
    </xf>
    <xf numFmtId="0" fontId="0" fillId="0" borderId="8" xfId="0" applyBorder="1" applyAlignment="1">
      <alignment horizontal="left" vertical="top" wrapText="1"/>
    </xf>
    <xf numFmtId="0" fontId="0" fillId="0" borderId="16" xfId="0" applyBorder="1" applyAlignment="1">
      <alignment horizontal="left" vertical="top" wrapText="1"/>
    </xf>
    <xf numFmtId="49" fontId="0" fillId="0" borderId="0" xfId="0" applyNumberFormat="1" applyAlignment="1">
      <alignment horizontal="left" vertical="top" wrapText="1"/>
    </xf>
    <xf numFmtId="0" fontId="1" fillId="2" borderId="9" xfId="1" applyFill="1" applyBorder="1">
      <alignment horizontal="left" vertical="top" wrapText="1"/>
    </xf>
    <xf numFmtId="0" fontId="7" fillId="0" borderId="7" xfId="14" applyBorder="1">
      <alignment horizontal="left" vertical="top" wrapText="1"/>
    </xf>
    <xf numFmtId="0" fontId="1" fillId="2" borderId="15" xfId="1" applyFill="1" applyBorder="1">
      <alignment horizontal="left" vertical="top" wrapText="1"/>
    </xf>
    <xf numFmtId="0" fontId="8" fillId="0" borderId="17" xfId="18" applyBorder="1">
      <alignment horizontal="left" vertical="top" wrapText="1"/>
    </xf>
    <xf numFmtId="0" fontId="1" fillId="0" borderId="15" xfId="1" applyBorder="1">
      <alignment horizontal="left" vertical="top" wrapText="1"/>
    </xf>
    <xf numFmtId="0" fontId="11" fillId="0" borderId="17" xfId="27" applyBorder="1">
      <alignment horizontal="left" vertical="top" wrapText="1"/>
    </xf>
    <xf numFmtId="0" fontId="0" fillId="0" borderId="8" xfId="0" applyBorder="1" applyAlignment="1" applyProtection="1">
      <alignment horizontal="left" vertical="top"/>
      <protection locked="0"/>
    </xf>
    <xf numFmtId="164" fontId="0" fillId="0" borderId="8" xfId="0" applyNumberFormat="1" applyBorder="1" applyAlignment="1" applyProtection="1">
      <alignment horizontal="center" vertical="top" wrapText="1"/>
      <protection locked="0"/>
    </xf>
    <xf numFmtId="164" fontId="0" fillId="0" borderId="16" xfId="0" applyNumberFormat="1" applyBorder="1" applyAlignment="1" applyProtection="1">
      <alignment horizontal="right" vertical="top" wrapText="1"/>
      <protection locked="0"/>
    </xf>
    <xf numFmtId="165" fontId="0" fillId="0" borderId="8" xfId="0" applyNumberFormat="1" applyBorder="1" applyAlignment="1" applyProtection="1">
      <alignment horizontal="center" vertical="top" wrapText="1"/>
      <protection locked="0"/>
    </xf>
    <xf numFmtId="0" fontId="9" fillId="0" borderId="17" xfId="22" applyBorder="1">
      <alignment horizontal="left" vertical="top" wrapText="1"/>
    </xf>
    <xf numFmtId="0" fontId="19" fillId="0" borderId="5"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1" fillId="0" borderId="13" xfId="17" applyFont="1" applyBorder="1">
      <alignment horizontal="left" vertical="top" wrapText="1"/>
    </xf>
    <xf numFmtId="0" fontId="6" fillId="0" borderId="11" xfId="17" applyBorder="1">
      <alignment horizontal="left" vertical="top" wrapText="1"/>
    </xf>
    <xf numFmtId="164" fontId="0" fillId="0" borderId="10" xfId="0" applyNumberFormat="1" applyBorder="1" applyAlignment="1">
      <alignment horizontal="right" vertical="top" wrapText="1"/>
    </xf>
    <xf numFmtId="0" fontId="0" fillId="0" borderId="12" xfId="0" applyBorder="1" applyAlignment="1">
      <alignment horizontal="left" vertical="top" wrapText="1"/>
    </xf>
    <xf numFmtId="0" fontId="19" fillId="0" borderId="9" xfId="0" applyFont="1"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1"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864000</xdr:colOff>
      <xdr:row>0</xdr:row>
      <xdr:rowOff>127722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N°14 EQUIPEMENTS VESTIAIRES CABINES</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63861</xdr:rowOff>
    </xdr:from>
    <xdr:to>
      <xdr:col>1</xdr:col>
      <xdr:colOff>1440000</xdr:colOff>
      <xdr:row>0</xdr:row>
      <xdr:rowOff>558783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48"/>
  <sheetViews>
    <sheetView showGridLines="0" tabSelected="1" view="pageBreakPreview" zoomScale="60" zoomScaleNormal="100" workbookViewId="0">
      <pane xSplit="2" ySplit="2" topLeftCell="C17" activePane="bottomRight" state="frozen"/>
      <selection pane="topRight" activeCell="C1" sqref="C1"/>
      <selection pane="bottomLeft" activeCell="A3" sqref="A3"/>
      <selection pane="bottomRight" activeCell="J43" sqref="J43"/>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1"/>
      <c r="B1" s="42"/>
      <c r="C1" s="42"/>
      <c r="D1" s="42"/>
      <c r="E1" s="42"/>
      <c r="F1" s="42"/>
      <c r="G1" s="43"/>
    </row>
    <row r="2" spans="1:703" ht="30">
      <c r="A2" s="1"/>
      <c r="B2" s="2"/>
      <c r="C2" s="3" t="s">
        <v>0</v>
      </c>
      <c r="D2" s="4" t="s">
        <v>119</v>
      </c>
      <c r="E2" s="4" t="s">
        <v>120</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31.5">
      <c r="A5" s="15" t="s">
        <v>6</v>
      </c>
      <c r="B5" s="16" t="s">
        <v>7</v>
      </c>
      <c r="C5" s="12"/>
      <c r="D5" s="12"/>
      <c r="E5" s="12"/>
      <c r="F5" s="12"/>
      <c r="G5" s="13"/>
      <c r="ZZ5" t="s">
        <v>8</v>
      </c>
      <c r="AAA5" s="14"/>
    </row>
    <row r="6" spans="1:703" ht="30">
      <c r="A6" s="17" t="s">
        <v>9</v>
      </c>
      <c r="B6" s="18" t="s">
        <v>10</v>
      </c>
      <c r="C6" s="12"/>
      <c r="D6" s="12"/>
      <c r="E6" s="12"/>
      <c r="F6" s="12"/>
      <c r="G6" s="13"/>
      <c r="ZZ6" t="s">
        <v>11</v>
      </c>
      <c r="AAA6" s="14"/>
    </row>
    <row r="7" spans="1:703" ht="24">
      <c r="A7" s="19" t="s">
        <v>12</v>
      </c>
      <c r="B7" s="20" t="s">
        <v>13</v>
      </c>
      <c r="C7" s="21" t="s">
        <v>14</v>
      </c>
      <c r="D7" s="22">
        <v>319.42</v>
      </c>
      <c r="E7" s="22"/>
      <c r="F7" s="22"/>
      <c r="G7" s="23">
        <f>ROUND(E7*F7,2)</f>
        <v>0</v>
      </c>
      <c r="ZZ7" t="s">
        <v>15</v>
      </c>
      <c r="AAA7" s="14" t="s">
        <v>16</v>
      </c>
    </row>
    <row r="8" spans="1:703">
      <c r="A8" s="17" t="s">
        <v>17</v>
      </c>
      <c r="B8" s="18" t="s">
        <v>18</v>
      </c>
      <c r="C8" s="12"/>
      <c r="D8" s="12"/>
      <c r="E8" s="12"/>
      <c r="F8" s="12"/>
      <c r="G8" s="13"/>
      <c r="ZZ8" t="s">
        <v>19</v>
      </c>
      <c r="AAA8" s="14"/>
    </row>
    <row r="9" spans="1:703">
      <c r="A9" s="19" t="s">
        <v>20</v>
      </c>
      <c r="B9" s="20" t="s">
        <v>21</v>
      </c>
      <c r="C9" s="21" t="s">
        <v>22</v>
      </c>
      <c r="D9" s="24">
        <v>76</v>
      </c>
      <c r="E9" s="24"/>
      <c r="F9" s="22"/>
      <c r="G9" s="23">
        <f t="shared" ref="G9:G14" si="0">ROUND(E9*F9,2)</f>
        <v>0</v>
      </c>
      <c r="ZZ9" t="s">
        <v>23</v>
      </c>
      <c r="AAA9" s="14" t="s">
        <v>24</v>
      </c>
    </row>
    <row r="10" spans="1:703">
      <c r="A10" s="19" t="s">
        <v>25</v>
      </c>
      <c r="B10" s="20" t="s">
        <v>26</v>
      </c>
      <c r="C10" s="21" t="s">
        <v>27</v>
      </c>
      <c r="D10" s="24">
        <v>4</v>
      </c>
      <c r="E10" s="24"/>
      <c r="F10" s="22"/>
      <c r="G10" s="23">
        <f t="shared" si="0"/>
        <v>0</v>
      </c>
      <c r="ZZ10" t="s">
        <v>28</v>
      </c>
      <c r="AAA10" s="14" t="s">
        <v>29</v>
      </c>
    </row>
    <row r="11" spans="1:703">
      <c r="A11" s="19" t="s">
        <v>30</v>
      </c>
      <c r="B11" s="20" t="s">
        <v>31</v>
      </c>
      <c r="C11" s="21" t="s">
        <v>32</v>
      </c>
      <c r="D11" s="24">
        <v>1</v>
      </c>
      <c r="E11" s="24"/>
      <c r="F11" s="22"/>
      <c r="G11" s="23">
        <f t="shared" si="0"/>
        <v>0</v>
      </c>
      <c r="ZZ11" t="s">
        <v>33</v>
      </c>
      <c r="AAA11" s="14" t="s">
        <v>34</v>
      </c>
    </row>
    <row r="12" spans="1:703">
      <c r="A12" s="19" t="s">
        <v>35</v>
      </c>
      <c r="B12" s="20" t="s">
        <v>36</v>
      </c>
      <c r="C12" s="21" t="s">
        <v>37</v>
      </c>
      <c r="D12" s="24">
        <v>1</v>
      </c>
      <c r="E12" s="24"/>
      <c r="F12" s="22"/>
      <c r="G12" s="23">
        <f t="shared" si="0"/>
        <v>0</v>
      </c>
      <c r="ZZ12" t="s">
        <v>38</v>
      </c>
      <c r="AAA12" s="14" t="s">
        <v>39</v>
      </c>
    </row>
    <row r="13" spans="1:703">
      <c r="A13" s="19" t="s">
        <v>40</v>
      </c>
      <c r="B13" s="20" t="s">
        <v>41</v>
      </c>
      <c r="C13" s="21" t="s">
        <v>42</v>
      </c>
      <c r="D13" s="24">
        <v>2</v>
      </c>
      <c r="E13" s="24"/>
      <c r="F13" s="22"/>
      <c r="G13" s="23">
        <f t="shared" si="0"/>
        <v>0</v>
      </c>
      <c r="ZZ13" t="s">
        <v>43</v>
      </c>
      <c r="AAA13" s="14" t="s">
        <v>44</v>
      </c>
    </row>
    <row r="14" spans="1:703">
      <c r="A14" s="19" t="s">
        <v>45</v>
      </c>
      <c r="B14" s="20" t="s">
        <v>46</v>
      </c>
      <c r="C14" s="21" t="s">
        <v>47</v>
      </c>
      <c r="D14" s="24">
        <v>1</v>
      </c>
      <c r="E14" s="24"/>
      <c r="F14" s="22"/>
      <c r="G14" s="23">
        <f t="shared" si="0"/>
        <v>0</v>
      </c>
      <c r="ZZ14" t="s">
        <v>48</v>
      </c>
      <c r="AAA14" s="14" t="s">
        <v>49</v>
      </c>
    </row>
    <row r="15" spans="1:703">
      <c r="A15" s="17" t="s">
        <v>50</v>
      </c>
      <c r="B15" s="18" t="s">
        <v>51</v>
      </c>
      <c r="C15" s="12"/>
      <c r="D15" s="12"/>
      <c r="E15" s="12"/>
      <c r="F15" s="12"/>
      <c r="G15" s="13"/>
      <c r="ZZ15" t="s">
        <v>52</v>
      </c>
      <c r="AAA15" s="14"/>
    </row>
    <row r="16" spans="1:703">
      <c r="A16" s="17" t="s">
        <v>53</v>
      </c>
      <c r="B16" s="25" t="s">
        <v>54</v>
      </c>
      <c r="C16" s="12"/>
      <c r="D16" s="12"/>
      <c r="E16" s="12"/>
      <c r="F16" s="12"/>
      <c r="G16" s="13"/>
      <c r="ZZ16" t="s">
        <v>55</v>
      </c>
      <c r="AAA16" s="14"/>
    </row>
    <row r="17" spans="1:703" ht="24">
      <c r="A17" s="19" t="s">
        <v>56</v>
      </c>
      <c r="B17" s="20" t="s">
        <v>57</v>
      </c>
      <c r="C17" s="21" t="s">
        <v>58</v>
      </c>
      <c r="D17" s="24">
        <v>3</v>
      </c>
      <c r="E17" s="24"/>
      <c r="F17" s="22"/>
      <c r="G17" s="23">
        <f>ROUND(E17*F17,2)</f>
        <v>0</v>
      </c>
      <c r="ZZ17" t="s">
        <v>59</v>
      </c>
      <c r="AAA17" s="14" t="s">
        <v>60</v>
      </c>
    </row>
    <row r="18" spans="1:703" ht="24">
      <c r="A18" s="19" t="s">
        <v>61</v>
      </c>
      <c r="B18" s="20" t="s">
        <v>62</v>
      </c>
      <c r="C18" s="21" t="s">
        <v>63</v>
      </c>
      <c r="D18" s="24">
        <v>61</v>
      </c>
      <c r="E18" s="24"/>
      <c r="F18" s="22"/>
      <c r="G18" s="23">
        <f>ROUND(E18*F18,2)</f>
        <v>0</v>
      </c>
      <c r="ZZ18" t="s">
        <v>64</v>
      </c>
      <c r="AAA18" s="14" t="s">
        <v>65</v>
      </c>
    </row>
    <row r="19" spans="1:703" ht="24">
      <c r="A19" s="19" t="s">
        <v>66</v>
      </c>
      <c r="B19" s="20" t="s">
        <v>67</v>
      </c>
      <c r="C19" s="21" t="s">
        <v>68</v>
      </c>
      <c r="D19" s="24">
        <v>9</v>
      </c>
      <c r="E19" s="24"/>
      <c r="F19" s="22"/>
      <c r="G19" s="23">
        <f>ROUND(E19*F19,2)</f>
        <v>0</v>
      </c>
      <c r="ZZ19" t="s">
        <v>69</v>
      </c>
      <c r="AAA19" s="14" t="s">
        <v>70</v>
      </c>
    </row>
    <row r="20" spans="1:703">
      <c r="A20" s="19" t="s">
        <v>71</v>
      </c>
      <c r="B20" s="20" t="s">
        <v>72</v>
      </c>
      <c r="C20" s="21" t="s">
        <v>73</v>
      </c>
      <c r="D20" s="24">
        <v>12</v>
      </c>
      <c r="E20" s="24"/>
      <c r="F20" s="22"/>
      <c r="G20" s="23">
        <f>ROUND(E20*F20,2)</f>
        <v>0</v>
      </c>
      <c r="ZZ20" t="s">
        <v>74</v>
      </c>
      <c r="AAA20" s="14" t="s">
        <v>75</v>
      </c>
    </row>
    <row r="21" spans="1:703">
      <c r="A21" s="19" t="s">
        <v>76</v>
      </c>
      <c r="B21" s="20" t="s">
        <v>77</v>
      </c>
      <c r="C21" s="21" t="s">
        <v>78</v>
      </c>
      <c r="D21" s="24">
        <v>24</v>
      </c>
      <c r="E21" s="24"/>
      <c r="F21" s="22"/>
      <c r="G21" s="23">
        <f>ROUND(E21*F21,2)</f>
        <v>0</v>
      </c>
      <c r="ZZ21" t="s">
        <v>79</v>
      </c>
      <c r="AAA21" s="14" t="s">
        <v>80</v>
      </c>
    </row>
    <row r="22" spans="1:703">
      <c r="A22" s="17" t="s">
        <v>81</v>
      </c>
      <c r="B22" s="25" t="s">
        <v>82</v>
      </c>
      <c r="C22" s="12"/>
      <c r="D22" s="12"/>
      <c r="E22" s="12"/>
      <c r="F22" s="12"/>
      <c r="G22" s="13"/>
      <c r="ZZ22" t="s">
        <v>83</v>
      </c>
      <c r="AAA22" s="14"/>
    </row>
    <row r="23" spans="1:703">
      <c r="A23" s="19" t="s">
        <v>84</v>
      </c>
      <c r="B23" s="20" t="s">
        <v>85</v>
      </c>
      <c r="C23" s="21" t="s">
        <v>86</v>
      </c>
      <c r="D23" s="24">
        <v>3</v>
      </c>
      <c r="E23" s="24"/>
      <c r="F23" s="22"/>
      <c r="G23" s="23">
        <f>ROUND(E23*F23,2)</f>
        <v>0</v>
      </c>
      <c r="ZZ23" t="s">
        <v>87</v>
      </c>
      <c r="AAA23" s="14" t="s">
        <v>88</v>
      </c>
    </row>
    <row r="24" spans="1:703">
      <c r="A24" s="19" t="s">
        <v>89</v>
      </c>
      <c r="B24" s="20" t="s">
        <v>90</v>
      </c>
      <c r="C24" s="21" t="s">
        <v>91</v>
      </c>
      <c r="D24" s="22">
        <v>79.27</v>
      </c>
      <c r="E24" s="22"/>
      <c r="F24" s="22"/>
      <c r="G24" s="23">
        <f>ROUND(E24*F24,2)</f>
        <v>0</v>
      </c>
      <c r="ZZ24" t="s">
        <v>92</v>
      </c>
      <c r="AAA24" s="14" t="s">
        <v>93</v>
      </c>
    </row>
    <row r="25" spans="1:703">
      <c r="A25" s="19" t="s">
        <v>94</v>
      </c>
      <c r="B25" s="20" t="s">
        <v>95</v>
      </c>
      <c r="C25" s="21" t="s">
        <v>96</v>
      </c>
      <c r="D25" s="22">
        <v>37.64</v>
      </c>
      <c r="E25" s="22"/>
      <c r="F25" s="22"/>
      <c r="G25" s="23">
        <f>ROUND(E25*F25,2)</f>
        <v>0</v>
      </c>
      <c r="ZZ25" t="s">
        <v>97</v>
      </c>
      <c r="AAA25" s="14" t="s">
        <v>98</v>
      </c>
    </row>
    <row r="26" spans="1:703">
      <c r="A26" s="17" t="s">
        <v>99</v>
      </c>
      <c r="B26" s="25" t="s">
        <v>100</v>
      </c>
      <c r="C26" s="12"/>
      <c r="D26" s="12"/>
      <c r="E26" s="12"/>
      <c r="F26" s="12"/>
      <c r="G26" s="13"/>
      <c r="ZZ26" t="s">
        <v>101</v>
      </c>
      <c r="AAA26" s="14"/>
    </row>
    <row r="27" spans="1:703" ht="24">
      <c r="A27" s="19" t="s">
        <v>102</v>
      </c>
      <c r="B27" s="20" t="s">
        <v>103</v>
      </c>
      <c r="C27" s="21" t="s">
        <v>104</v>
      </c>
      <c r="D27" s="22">
        <v>32.880000000000003</v>
      </c>
      <c r="E27" s="22"/>
      <c r="F27" s="22"/>
      <c r="G27" s="23">
        <f>ROUND(E27*F27,2)</f>
        <v>0</v>
      </c>
      <c r="ZZ27" t="s">
        <v>105</v>
      </c>
      <c r="AAA27" s="14" t="s">
        <v>106</v>
      </c>
    </row>
    <row r="28" spans="1:703">
      <c r="A28" s="19" t="s">
        <v>107</v>
      </c>
      <c r="B28" s="20" t="s">
        <v>108</v>
      </c>
      <c r="C28" s="21" t="s">
        <v>109</v>
      </c>
      <c r="D28" s="24">
        <v>108</v>
      </c>
      <c r="E28" s="24"/>
      <c r="F28" s="22"/>
      <c r="G28" s="23">
        <f>ROUND(E28*F28,2)</f>
        <v>0</v>
      </c>
      <c r="ZZ28" t="s">
        <v>110</v>
      </c>
      <c r="AAA28" s="14" t="s">
        <v>111</v>
      </c>
    </row>
    <row r="29" spans="1:703">
      <c r="A29" s="26"/>
      <c r="B29" s="27"/>
      <c r="C29" s="12"/>
      <c r="D29" s="12"/>
      <c r="E29" s="12"/>
      <c r="F29" s="12"/>
      <c r="G29" s="28"/>
    </row>
    <row r="30" spans="1:703" ht="28.5">
      <c r="A30" s="29"/>
      <c r="B30" s="30" t="s">
        <v>112</v>
      </c>
      <c r="C30" s="12"/>
      <c r="D30" s="12"/>
      <c r="E30" s="12"/>
      <c r="F30" s="12"/>
      <c r="G30" s="31">
        <f>SUBTOTAL(109,G6:G29)</f>
        <v>0</v>
      </c>
      <c r="H30" s="32"/>
      <c r="ZZ30" t="s">
        <v>113</v>
      </c>
    </row>
    <row r="31" spans="1:703">
      <c r="A31" s="33"/>
      <c r="B31" s="34"/>
      <c r="C31" s="12"/>
      <c r="D31" s="12"/>
      <c r="E31" s="12"/>
      <c r="F31" s="12"/>
      <c r="G31" s="9"/>
    </row>
    <row r="32" spans="1:703">
      <c r="A32" s="26"/>
      <c r="B32" s="35"/>
      <c r="C32" s="36"/>
      <c r="D32" s="36"/>
      <c r="E32" s="36"/>
      <c r="F32" s="36"/>
      <c r="G32" s="28"/>
    </row>
    <row r="33" spans="1:702">
      <c r="A33" s="37"/>
      <c r="B33" s="37"/>
      <c r="C33" s="37"/>
      <c r="D33" s="37"/>
      <c r="E33" s="37"/>
      <c r="F33" s="37"/>
      <c r="G33" s="37"/>
    </row>
    <row r="34" spans="1:702" ht="30">
      <c r="B34" s="38" t="s">
        <v>114</v>
      </c>
      <c r="G34" s="39">
        <f>SUBTOTAL(109,G4:G32)</f>
        <v>0</v>
      </c>
      <c r="ZZ34" t="s">
        <v>115</v>
      </c>
    </row>
    <row r="35" spans="1:702">
      <c r="A35" s="40">
        <v>20</v>
      </c>
      <c r="B35" s="38" t="str">
        <f>CONCATENATE("Montant TVA (",A35,"%)")</f>
        <v>Montant TVA (20%)</v>
      </c>
      <c r="G35" s="39">
        <f>(G34*A35)/100</f>
        <v>0</v>
      </c>
      <c r="ZZ35" t="s">
        <v>116</v>
      </c>
    </row>
    <row r="36" spans="1:702">
      <c r="B36" s="38" t="s">
        <v>117</v>
      </c>
      <c r="G36" s="39">
        <f>G34+G35</f>
        <v>0</v>
      </c>
      <c r="ZZ36" t="s">
        <v>118</v>
      </c>
    </row>
    <row r="37" spans="1:702">
      <c r="G37" s="39"/>
    </row>
    <row r="38" spans="1:702">
      <c r="A38" s="44" t="s">
        <v>121</v>
      </c>
      <c r="B38" s="44"/>
      <c r="C38" s="44"/>
      <c r="D38" s="44"/>
      <c r="E38" s="44"/>
      <c r="F38" s="44"/>
      <c r="G38" s="44"/>
    </row>
    <row r="39" spans="1:702">
      <c r="A39" s="44"/>
      <c r="B39" s="44"/>
      <c r="C39" s="44"/>
      <c r="D39" s="44"/>
      <c r="E39" s="44"/>
      <c r="F39" s="44"/>
      <c r="G39" s="44"/>
    </row>
    <row r="40" spans="1:702">
      <c r="A40" s="44"/>
      <c r="B40" s="44"/>
      <c r="C40" s="44"/>
      <c r="D40" s="44"/>
      <c r="E40" s="44"/>
      <c r="F40" s="44"/>
      <c r="G40" s="44"/>
    </row>
    <row r="41" spans="1:702">
      <c r="A41" s="44"/>
      <c r="B41" s="44"/>
      <c r="C41" s="44"/>
      <c r="D41" s="44"/>
      <c r="E41" s="44"/>
      <c r="F41" s="44"/>
      <c r="G41" s="44"/>
    </row>
    <row r="42" spans="1:702">
      <c r="A42" s="44"/>
      <c r="B42" s="44"/>
      <c r="C42" s="44"/>
      <c r="D42" s="44"/>
      <c r="E42" s="44"/>
      <c r="F42" s="44"/>
      <c r="G42" s="44"/>
    </row>
    <row r="43" spans="1:702">
      <c r="A43" s="44"/>
      <c r="B43" s="44"/>
      <c r="C43" s="44"/>
      <c r="D43" s="44"/>
      <c r="E43" s="44"/>
      <c r="F43" s="44"/>
      <c r="G43" s="44"/>
    </row>
    <row r="44" spans="1:702">
      <c r="A44" s="44"/>
      <c r="B44" s="44"/>
      <c r="C44" s="44"/>
      <c r="D44" s="44"/>
      <c r="E44" s="44"/>
      <c r="F44" s="44"/>
      <c r="G44" s="44"/>
    </row>
    <row r="45" spans="1:702">
      <c r="A45" s="44"/>
      <c r="B45" s="44"/>
      <c r="C45" s="44"/>
      <c r="D45" s="44"/>
      <c r="E45" s="44"/>
      <c r="F45" s="44"/>
      <c r="G45" s="44"/>
    </row>
    <row r="46" spans="1:702">
      <c r="A46" s="44"/>
      <c r="B46" s="44"/>
      <c r="C46" s="44"/>
      <c r="D46" s="44"/>
      <c r="E46" s="44"/>
      <c r="F46" s="44"/>
      <c r="G46" s="44"/>
    </row>
    <row r="47" spans="1:702">
      <c r="A47" s="44"/>
      <c r="B47" s="44"/>
      <c r="C47" s="44"/>
      <c r="D47" s="44"/>
      <c r="E47" s="44"/>
      <c r="F47" s="44"/>
      <c r="G47" s="44"/>
    </row>
    <row r="48" spans="1:702">
      <c r="A48" s="44"/>
      <c r="B48" s="44"/>
      <c r="C48" s="44"/>
      <c r="D48" s="44"/>
      <c r="E48" s="44"/>
      <c r="F48" s="44"/>
      <c r="G48" s="44"/>
    </row>
  </sheetData>
  <mergeCells count="2">
    <mergeCell ref="A1:G1"/>
    <mergeCell ref="A38:G48"/>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BF8D0F-52C8-417D-A450-9499FE3178AA}">
  <ds:schemaRefs>
    <ds:schemaRef ds:uri="http://schemas.microsoft.com/sharepoint/v3/contenttype/forms"/>
  </ds:schemaRefs>
</ds:datastoreItem>
</file>

<file path=customXml/itemProps2.xml><?xml version="1.0" encoding="utf-8"?>
<ds:datastoreItem xmlns:ds="http://schemas.openxmlformats.org/officeDocument/2006/customXml" ds:itemID="{0DB936CD-FE8D-40A9-B800-1603ADDD2B8D}">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3.xml><?xml version="1.0" encoding="utf-8"?>
<ds:datastoreItem xmlns:ds="http://schemas.openxmlformats.org/officeDocument/2006/customXml" ds:itemID="{AC3A199E-6491-4F9E-8B47-6A3D2D015E4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N°14 EQUIPEMENTS VESTIAIRE</vt:lpstr>
      <vt:lpstr>'Lot N°14 EQUIPEMENTS VESTIAIRE'!Impression_des_titres</vt:lpstr>
      <vt:lpstr>'Lot N°14 EQUIPEMENTS VESTIAIRE'!Zone_d_impression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2025-06-05T09:25:35Z</dcterms:created>
  <dcterms:modified xsi:type="dcterms:W3CDTF">2025-06-27T14:24:06Z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